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3485"/>
  </bookViews>
  <sheets>
    <sheet name="Ресурсная ведомость СКС-2023-С-" sheetId="1" r:id="rId1"/>
  </sheets>
  <calcPr calcId="145621"/>
</workbook>
</file>

<file path=xl/calcChain.xml><?xml version="1.0" encoding="utf-8"?>
<calcChain xmlns="http://schemas.openxmlformats.org/spreadsheetml/2006/main">
  <c r="H43" i="1" l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9" i="1"/>
</calcChain>
</file>

<file path=xl/sharedStrings.xml><?xml version="1.0" encoding="utf-8"?>
<sst xmlns="http://schemas.openxmlformats.org/spreadsheetml/2006/main" count="122" uniqueCount="95">
  <si>
    <t>№ смет/
Код ресурса</t>
  </si>
  <si>
    <t>Наименование</t>
  </si>
  <si>
    <t>Ед. изм.</t>
  </si>
  <si>
    <t>Кол-во/
К-т кратности</t>
  </si>
  <si>
    <t>Стоимость единицы</t>
  </si>
  <si>
    <t>Общая стоимость</t>
  </si>
  <si>
    <t>Базисные цены</t>
  </si>
  <si>
    <t>Текущие цены</t>
  </si>
  <si>
    <t>Сметная</t>
  </si>
  <si>
    <t xml:space="preserve">                       Материалы</t>
  </si>
  <si>
    <t>01.3.01.01-0010</t>
  </si>
  <si>
    <t>Бензин-растворитель</t>
  </si>
  <si>
    <t>кг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</si>
  <si>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</si>
  <si>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</si>
  <si>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</si>
  <si>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</si>
  <si>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</si>
  <si>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01.7.06.07-0002</t>
  </si>
  <si>
    <t>Лента монтажная, тип ЛМ-5</t>
  </si>
  <si>
    <t>10 м</t>
  </si>
  <si>
    <t>01.7.06.12-0005</t>
  </si>
  <si>
    <t>Лента клеевая термоспекаемая однослойная</t>
  </si>
  <si>
    <t>100 м</t>
  </si>
  <si>
    <t>01.7.06.12-0007</t>
  </si>
  <si>
    <t>Лента покровная термоспекаемая однослойная, ширина 40 мм</t>
  </si>
  <si>
    <t>01.7.11.07-0032</t>
  </si>
  <si>
    <t>Электроды сварочные Э42, диаметр 4 мм</t>
  </si>
  <si>
    <t>т</t>
  </si>
  <si>
    <t>01.7.15.03-0042</t>
  </si>
  <si>
    <t>Болты с гайками и шайбами строительные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</si>
  <si>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</si>
  <si>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</si>
  <si>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</si>
  <si>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</si>
  <si>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01.7.15.07-0152</t>
  </si>
  <si>
    <t>Дюбели с шурупом, размер 6х35 мм</t>
  </si>
  <si>
    <t>100 шт</t>
  </si>
  <si>
    <t>01.7.15.14-0165</t>
  </si>
  <si>
    <t>Шурупы с полукруглой головкой 4х40 мм</t>
  </si>
  <si>
    <t>01.7.20.08-0071</t>
  </si>
  <si>
    <t>Канат пеньковый пропитанный</t>
  </si>
  <si>
    <t>03.1.01.01-0002</t>
  </si>
  <si>
    <t>Гипс строительный Г-3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</si>
  <si>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</si>
  <si>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</si>
  <si>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08.3.02.01-0041</t>
  </si>
  <si>
    <t>Лента стальная упаковочная мягкая нормальной точности 0,7х20-50 мм</t>
  </si>
  <si>
    <t>08.3.03.05-0013</t>
  </si>
  <si>
    <t>Проволока стальная низкоуглеродистая разного назначения оцинкованная, диаметр 1,6 мм</t>
  </si>
  <si>
    <t>08.3.03.06-0002</t>
  </si>
  <si>
    <t>Проволока горячекатаная в мотках, диаметр 6,3-6,5 мм</t>
  </si>
  <si>
    <t>08.3.05.05-0054</t>
  </si>
  <si>
    <t>Сталь листовая оцинкованная, толщина 0,8 мм</t>
  </si>
  <si>
    <t>08.3.11.01-0091</t>
  </si>
  <si>
    <t>Швеллеры № 40, марка стали Ст0</t>
  </si>
  <si>
    <t>10.1.02.02-0103</t>
  </si>
  <si>
    <t>Листы алюминиевые, марка АД1Н, толщина 1 мм</t>
  </si>
  <si>
    <t>10.3.02.03-0011</t>
  </si>
  <si>
    <t>Припои оловянно-свинцовые бессурьмянистые, марка ПОС30</t>
  </si>
  <si>
    <t>11.1.03.01-0077</t>
  </si>
  <si>
    <t>Бруски обрезные, хвойных пород, длина 4-6,5 м, ширина 75-150 мм, толщина 40-75 мм, сорт I</t>
  </si>
  <si>
    <t>14.1.04.02-0011</t>
  </si>
  <si>
    <t>Клей резиновый № 88-Н</t>
  </si>
  <si>
    <t>14.4.01.01-0003</t>
  </si>
  <si>
    <t>Грунтовка ГФ-021</t>
  </si>
  <si>
    <t>14.4.03.03-0002</t>
  </si>
  <si>
    <t>Лак битумный БТ-123</t>
  </si>
  <si>
    <t>14.5.09.07-0030</t>
  </si>
  <si>
    <t>Растворитель Р-4</t>
  </si>
  <si>
    <t>999-9950</t>
  </si>
  <si>
    <t>Вспомогательные ненормируемые ресурсы (2% от Оплаты труда рабочих)</t>
  </si>
  <si>
    <t>руб</t>
  </si>
  <si>
    <t>ФССЦ-12.2.06.06-0006</t>
  </si>
  <si>
    <t>Скорлупы теплоизоляционные из пенополиуретана, фольгированные, внутренний диаметр 133 мм, толщина 30 мм (прим.50мм толщиной)</t>
  </si>
  <si>
    <t>компл</t>
  </si>
  <si>
    <t>ФССЦ-20.2.09.08-0002</t>
  </si>
  <si>
    <t>Муфта кабельная концевая термоусаживаемая 3КВТп-1-35</t>
  </si>
  <si>
    <t>ФССЦ-20.5.02.06-0002</t>
  </si>
  <si>
    <t>Коробка разветвительная для открытой проводки KP 2604 "HEGEL" размером 100х100х50 мм</t>
  </si>
  <si>
    <t>10 шт</t>
  </si>
  <si>
    <t>ФССЦ-21.1.05.04-0003</t>
  </si>
  <si>
    <t>Кабель саморегулируемый греющий "FroStop Black" для защиты от замерзания трубопроводов диаметром 50-100 мм</t>
  </si>
  <si>
    <t>м</t>
  </si>
  <si>
    <t>ФССЦ-21.1.06.09-0152</t>
  </si>
  <si>
    <t>Кабель силовой с медными жилами ВВГнг(A)-LS 3х2,5-660</t>
  </si>
  <si>
    <t>1000 м</t>
  </si>
  <si>
    <t>ФССЦ-24.3.01.02-0013</t>
  </si>
  <si>
    <t>Трубы из самозатухающего ПВХ гибкие гофрированные, легкие, без протяжки, номинальный внутренний диаметр 25 мм</t>
  </si>
  <si>
    <t>Итого "Материалы"</t>
  </si>
  <si>
    <t xml:space="preserve">Ресурсная ведомость СКС-2023-С-3-727 </t>
  </si>
  <si>
    <t>к=8,07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</si>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</sst>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0"/>
    <numFmt numFmtId="166" formatCode="0.0000"/>
    <numFmt numFmtId="167" formatCode="0.0000000"/>
    <numFmt numFmtId="168" formatCode="0.000000"/>
    <numFmt numFmtId="169" formatCode="0.0"/>
  </numFmts>
  <fonts count="1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10"/>
      <name val="Arial"/>
      <charset val="204"/>
    </font>
    <font>
      <b/>
      <sz val="12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2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i/>
      <sz val="9"/>
      <color rgb="FF000000"/>
      <name val="Arial"/>
      <charset val="204"/>
    </font>
    <font>
      <sz val="9"/>
      <color rgb="FF00000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11" fillId="0" borderId="0"/>
    <xf numFmtId="0" fontId="13" fillId="0" borderId="2">
      <alignment horizontal="center"/>
    </xf>
    <xf numFmtId="0" fontId="11" fillId="0" borderId="0">
      <alignment vertical="top"/>
    </xf>
    <xf numFmtId="0" fontId="13" fillId="0" borderId="2">
      <alignment horizontal="center"/>
    </xf>
    <xf numFmtId="0" fontId="13" fillId="0" borderId="0">
      <alignment vertical="top"/>
    </xf>
    <xf numFmtId="0" fontId="11" fillId="0" borderId="0"/>
    <xf numFmtId="0" fontId="13" fillId="0" borderId="0">
      <alignment horizontal="right" vertical="top" wrapText="1"/>
    </xf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2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13" fillId="0" borderId="0"/>
    <xf numFmtId="0" fontId="13" fillId="0" borderId="2">
      <alignment horizontal="center" wrapText="1"/>
    </xf>
    <xf numFmtId="0" fontId="13" fillId="0" borderId="2">
      <alignment horizontal="center"/>
    </xf>
    <xf numFmtId="0" fontId="13" fillId="0" borderId="2">
      <alignment horizontal="center" wrapText="1"/>
    </xf>
    <xf numFmtId="0" fontId="11" fillId="0" borderId="0"/>
    <xf numFmtId="0" fontId="13" fillId="0" borderId="0">
      <alignment horizontal="center"/>
    </xf>
    <xf numFmtId="0" fontId="13" fillId="0" borderId="0">
      <alignment horizontal="left" vertical="top"/>
    </xf>
    <xf numFmtId="0" fontId="13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</cellStyleXfs>
  <cellXfs count="49">
    <xf numFmtId="0" fontId="0" fillId="0" borderId="0" xfId="0"/>
    <xf numFmtId="0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5" fontId="10" fillId="0" borderId="2" xfId="0" applyNumberFormat="1" applyFont="1" applyFill="1" applyBorder="1" applyAlignment="1" applyProtection="1">
      <alignment vertical="top"/>
    </xf>
    <xf numFmtId="166" fontId="10" fillId="0" borderId="2" xfId="0" applyNumberFormat="1" applyFont="1" applyFill="1" applyBorder="1" applyAlignment="1" applyProtection="1">
      <alignment vertical="top"/>
    </xf>
    <xf numFmtId="4" fontId="10" fillId="0" borderId="2" xfId="0" applyNumberFormat="1" applyFont="1" applyFill="1" applyBorder="1" applyAlignment="1" applyProtection="1">
      <alignment horizontal="right" vertical="top" wrapText="1"/>
    </xf>
    <xf numFmtId="167" fontId="10" fillId="0" borderId="2" xfId="0" applyNumberFormat="1" applyFont="1" applyFill="1" applyBorder="1" applyAlignment="1" applyProtection="1">
      <alignment vertical="top"/>
    </xf>
    <xf numFmtId="168" fontId="10" fillId="0" borderId="2" xfId="0" applyNumberFormat="1" applyFont="1" applyFill="1" applyBorder="1" applyAlignment="1" applyProtection="1">
      <alignment vertical="top"/>
    </xf>
    <xf numFmtId="169" fontId="10" fillId="0" borderId="2" xfId="0" applyNumberFormat="1" applyFont="1" applyFill="1" applyBorder="1" applyAlignment="1" applyProtection="1">
      <alignment vertical="top"/>
    </xf>
    <xf numFmtId="1" fontId="10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11" fillId="0" borderId="0" xfId="1"/>
    <xf numFmtId="0" fontId="12" fillId="0" borderId="0" xfId="1" applyFont="1"/>
    <xf numFmtId="0" fontId="14" fillId="0" borderId="0" xfId="1" applyFont="1"/>
    <xf numFmtId="49" fontId="14" fillId="0" borderId="0" xfId="1" applyNumberFormat="1" applyFont="1"/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 wrapText="1"/>
    </xf>
    <xf numFmtId="0" fontId="14" fillId="0" borderId="0" xfId="24" applyFont="1">
      <alignment horizontal="left" vertical="top"/>
    </xf>
    <xf numFmtId="49" fontId="14" fillId="0" borderId="0" xfId="1" applyNumberFormat="1" applyFont="1" applyAlignment="1">
      <alignment horizontal="left" vertical="top" wrapText="1"/>
    </xf>
    <xf numFmtId="49" fontId="14" fillId="0" borderId="0" xfId="1" applyNumberFormat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</cellXfs>
  <cellStyles count="33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26"/>
    <cellStyle name="Обычный 3" xfId="27"/>
    <cellStyle name="Обычный 4" xfId="29"/>
    <cellStyle name="Обычный 5" xfId="28"/>
    <cellStyle name="Обычный 5 2" xfId="32"/>
    <cellStyle name="Обычный 6" xfId="31"/>
    <cellStyle name="Обычный 7" xfId="30"/>
    <cellStyle name="Обычный 8" xfId="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1"/>
  <sheetViews>
    <sheetView tabSelected="1" workbookViewId="0">
      <selection activeCell="B14" sqref="B14"/>
    </sheetView>
  </sheetViews>
  <sheetFormatPr defaultColWidth="9.140625" defaultRowHeight="11.25" customHeight="1" x14ac:dyDescent="0.2"/>
  <cols>
    <col min="1" max="1" width="19.85546875" style="1" customWidth="1"/>
    <col min="2" max="2" width="47.42578125" style="1" customWidth="1"/>
    <col min="3" max="3" width="10" style="1" customWidth="1"/>
    <col min="4" max="4" width="13.28515625" style="1" customWidth="1"/>
    <col min="5" max="8" width="13.42578125" style="1" customWidth="1"/>
    <col min="9" max="16384" width="9.140625" style="1"/>
  </cols>
  <sheetData>
    <row r="1" spans="1:8" customFormat="1" ht="15" customHeight="1" x14ac:dyDescent="0.25">
      <c r="A1" s="2"/>
      <c r="C1" s="3"/>
      <c r="D1" s="3"/>
      <c r="E1" s="3"/>
    </row>
    <row r="2" spans="1:8" customFormat="1" ht="15" customHeight="1" x14ac:dyDescent="0.25">
      <c r="A2" s="34" t="s">
        <v>90</v>
      </c>
      <c r="B2" s="34"/>
      <c r="C2" s="34"/>
      <c r="D2" s="34"/>
      <c r="E2" s="34"/>
      <c r="F2" s="34"/>
      <c r="G2" s="34"/>
      <c r="H2" s="34"/>
    </row>
    <row r="3" spans="1:8" customFormat="1" ht="15" customHeight="1" x14ac:dyDescent="0.25">
      <c r="B3" s="4"/>
      <c r="C3" s="4"/>
      <c r="D3" s="5"/>
      <c r="E3" s="4"/>
      <c r="F3" s="6"/>
    </row>
    <row r="4" spans="1:8" customFormat="1" ht="13.5" customHeight="1" x14ac:dyDescent="0.25">
      <c r="A4" s="27" t="s">
        <v>0</v>
      </c>
      <c r="B4" s="30" t="s">
        <v>1</v>
      </c>
      <c r="C4" s="30" t="s">
        <v>2</v>
      </c>
      <c r="D4" s="27" t="s">
        <v>3</v>
      </c>
      <c r="E4" s="33" t="s">
        <v>4</v>
      </c>
      <c r="F4" s="33"/>
      <c r="G4" s="33" t="s">
        <v>5</v>
      </c>
      <c r="H4" s="33"/>
    </row>
    <row r="5" spans="1:8" customFormat="1" ht="21" customHeight="1" x14ac:dyDescent="0.25">
      <c r="A5" s="28"/>
      <c r="B5" s="31"/>
      <c r="C5" s="31"/>
      <c r="D5" s="28"/>
      <c r="E5" s="7" t="s">
        <v>6</v>
      </c>
      <c r="F5" s="7" t="s">
        <v>7</v>
      </c>
      <c r="G5" s="7" t="s">
        <v>6</v>
      </c>
      <c r="H5" s="7" t="s">
        <v>7</v>
      </c>
    </row>
    <row r="6" spans="1:8" customFormat="1" ht="13.5" customHeight="1" x14ac:dyDescent="0.25">
      <c r="A6" s="29"/>
      <c r="B6" s="32"/>
      <c r="C6" s="32"/>
      <c r="D6" s="29"/>
      <c r="E6" s="8" t="s">
        <v>8</v>
      </c>
      <c r="F6" s="8" t="s">
        <v>91</v>
      </c>
      <c r="G6" s="8" t="s">
        <v>8</v>
      </c>
      <c r="H6" s="8" t="s">
        <v>91</v>
      </c>
    </row>
    <row r="7" spans="1:8" customFormat="1" ht="15" x14ac:dyDescent="0.25">
      <c r="A7" s="9">
        <v>1</v>
      </c>
      <c r="B7" s="9">
        <v>2</v>
      </c>
      <c r="C7" s="9">
        <v>3</v>
      </c>
      <c r="D7" s="10">
        <v>4</v>
      </c>
      <c r="E7" s="9">
        <v>5</v>
      </c>
      <c r="F7" s="9">
        <v>6</v>
      </c>
      <c r="G7" s="9">
        <v>7</v>
      </c>
      <c r="H7" s="9">
        <v>8</v>
      </c>
    </row>
    <row r="8" spans="1:8" customFormat="1" ht="15" x14ac:dyDescent="0.25">
      <c r="A8" s="35" t="s">
        <v>9</v>
      </c>
      <c r="B8" s="35"/>
      <c r="C8" s="35"/>
      <c r="D8" s="35"/>
      <c r="E8" s="35"/>
      <c r="F8" s="35"/>
      <c r="G8" s="35"/>
      <c r="H8" s="35"/>
    </row>
    <row r="9" spans="1:8" customFormat="1" ht="15" x14ac:dyDescent="0.25">
      <c r="A9" s="11" t="s">
        <v>10</v>
      </c>
      <c r="B9" s="12" t="s">
        <v>11</v>
      </c>
      <c r="C9" s="11" t="s">
        <v>12</v>
      </c>
      <c r="D9" s="13">
        <v>0.16</v>
      </c>
      <c r="E9" s="17">
        <v>6.15</v>
      </c>
      <c r="F9" s="17">
        <f>E9*8.07</f>
        <v>49.630500000000005</v>
      </c>
      <c r="G9" s="17">
        <v>0.98</v>
      </c>
      <c r="H9" s="17">
        <f>G9*8.07</f>
        <v>7.9085999999999999</v>
      </c>
    </row>
    <row r="10" spans="1:8" customFormat="1" ht="15" x14ac:dyDescent="0.25">
      <c r="A10" s="11" t="s">
        <v>13</v>
      </c>
      <c r="B10" s="12" t="s">
        <v>14</v>
      </c>
      <c r="C10" s="11" t="s">
        <v>15</v>
      </c>
      <c r="D10" s="13">
        <v>0.34</v>
      </c>
      <c r="E10" s="17">
        <v>6.22</v>
      </c>
      <c r="F10" s="17">
        <f t="shared" ref="F10:H42" si="0">E10*8.07</f>
        <v>50.195399999999999</v>
      </c>
      <c r="G10" s="17">
        <v>2.11</v>
      </c>
      <c r="H10" s="17">
        <f t="shared" si="0"/>
        <v>17.027699999999999</v>
      </c>
    </row>
    <row r="11" spans="1:8" customFormat="1" ht="15" x14ac:dyDescent="0.25">
      <c r="A11" s="11" t="s">
        <v>16</v>
      </c>
      <c r="B11" s="12" t="s">
        <v>17</v>
      </c>
      <c r="C11" s="11" t="s">
        <v>12</v>
      </c>
      <c r="D11" s="14">
        <v>0.10199999999999999</v>
      </c>
      <c r="E11" s="17">
        <v>6.09</v>
      </c>
      <c r="F11" s="17">
        <f t="shared" si="0"/>
        <v>49.146300000000004</v>
      </c>
      <c r="G11" s="17">
        <v>0.62</v>
      </c>
      <c r="H11" s="17">
        <f t="shared" si="0"/>
        <v>5.0034000000000001</v>
      </c>
    </row>
    <row r="12" spans="1:8" customFormat="1" ht="15" x14ac:dyDescent="0.25">
      <c r="A12" s="11" t="s">
        <v>18</v>
      </c>
      <c r="B12" s="12" t="s">
        <v>19</v>
      </c>
      <c r="C12" s="11" t="s">
        <v>20</v>
      </c>
      <c r="D12" s="15">
        <v>0.24903</v>
      </c>
      <c r="E12" s="17">
        <v>6.9</v>
      </c>
      <c r="F12" s="17">
        <f t="shared" si="0"/>
        <v>55.683000000000007</v>
      </c>
      <c r="G12" s="17">
        <v>1.72</v>
      </c>
      <c r="H12" s="17">
        <f t="shared" si="0"/>
        <v>13.8804</v>
      </c>
    </row>
    <row r="13" spans="1:8" customFormat="1" ht="15" x14ac:dyDescent="0.25">
      <c r="A13" s="11" t="s">
        <v>21</v>
      </c>
      <c r="B13" s="12" t="s">
        <v>22</v>
      </c>
      <c r="C13" s="11" t="s">
        <v>23</v>
      </c>
      <c r="D13" s="14">
        <v>1.2E-2</v>
      </c>
      <c r="E13" s="17">
        <v>143.97999999999999</v>
      </c>
      <c r="F13" s="17">
        <f t="shared" si="0"/>
        <v>1161.9186</v>
      </c>
      <c r="G13" s="17">
        <v>1.73</v>
      </c>
      <c r="H13" s="17">
        <f t="shared" si="0"/>
        <v>13.9611</v>
      </c>
    </row>
    <row r="14" spans="1:8" customFormat="1" ht="24" x14ac:dyDescent="0.25">
      <c r="A14" s="11" t="s">
        <v>24</v>
      </c>
      <c r="B14" s="12" t="s">
        <v>25</v>
      </c>
      <c r="C14" s="11" t="s">
        <v>23</v>
      </c>
      <c r="D14" s="14">
        <v>1.6E-2</v>
      </c>
      <c r="E14" s="17">
        <v>38.590000000000003</v>
      </c>
      <c r="F14" s="17">
        <f t="shared" si="0"/>
        <v>311.42130000000003</v>
      </c>
      <c r="G14" s="17">
        <v>0.62</v>
      </c>
      <c r="H14" s="17">
        <f t="shared" si="0"/>
        <v>5.0034000000000001</v>
      </c>
    </row>
    <row r="15" spans="1:8" customFormat="1" ht="15" x14ac:dyDescent="0.25">
      <c r="A15" s="11" t="s">
        <v>26</v>
      </c>
      <c r="B15" s="12" t="s">
        <v>27</v>
      </c>
      <c r="C15" s="11" t="s">
        <v>28</v>
      </c>
      <c r="D15" s="16">
        <v>1.1999999999999999E-3</v>
      </c>
      <c r="E15" s="17">
        <v>10315.01</v>
      </c>
      <c r="F15" s="17">
        <f t="shared" si="0"/>
        <v>83242.130700000009</v>
      </c>
      <c r="G15" s="17">
        <v>12.38</v>
      </c>
      <c r="H15" s="17">
        <f t="shared" si="0"/>
        <v>99.906600000000012</v>
      </c>
    </row>
    <row r="16" spans="1:8" customFormat="1" ht="15" x14ac:dyDescent="0.25">
      <c r="A16" s="11" t="s">
        <v>29</v>
      </c>
      <c r="B16" s="12" t="s">
        <v>30</v>
      </c>
      <c r="C16" s="11" t="s">
        <v>12</v>
      </c>
      <c r="D16" s="14">
        <v>6.0000000000000001E-3</v>
      </c>
      <c r="E16" s="17">
        <v>9.0399999999999991</v>
      </c>
      <c r="F16" s="17">
        <f t="shared" si="0"/>
        <v>72.952799999999996</v>
      </c>
      <c r="G16" s="17">
        <v>0.05</v>
      </c>
      <c r="H16" s="17">
        <f t="shared" si="0"/>
        <v>0.40350000000000003</v>
      </c>
    </row>
    <row r="17" spans="1:8" customFormat="1" ht="24" x14ac:dyDescent="0.25">
      <c r="A17" s="11" t="s">
        <v>31</v>
      </c>
      <c r="B17" s="12" t="s">
        <v>32</v>
      </c>
      <c r="C17" s="11" t="s">
        <v>28</v>
      </c>
      <c r="D17" s="18">
        <v>7.47E-5</v>
      </c>
      <c r="E17" s="17">
        <v>33180</v>
      </c>
      <c r="F17" s="17">
        <f t="shared" si="0"/>
        <v>267762.60000000003</v>
      </c>
      <c r="G17" s="17">
        <v>2.48</v>
      </c>
      <c r="H17" s="17">
        <f t="shared" si="0"/>
        <v>20.0136</v>
      </c>
    </row>
    <row r="18" spans="1:8" customFormat="1" ht="15" x14ac:dyDescent="0.25">
      <c r="A18" s="11" t="s">
        <v>33</v>
      </c>
      <c r="B18" s="12" t="s">
        <v>34</v>
      </c>
      <c r="C18" s="11" t="s">
        <v>28</v>
      </c>
      <c r="D18" s="19">
        <v>1.9999999999999999E-6</v>
      </c>
      <c r="E18" s="17">
        <v>11978</v>
      </c>
      <c r="F18" s="17">
        <f t="shared" si="0"/>
        <v>96662.46</v>
      </c>
      <c r="G18" s="17">
        <v>0.02</v>
      </c>
      <c r="H18" s="17">
        <f t="shared" si="0"/>
        <v>0.16140000000000002</v>
      </c>
    </row>
    <row r="19" spans="1:8" customFormat="1" ht="15" x14ac:dyDescent="0.25">
      <c r="A19" s="11" t="s">
        <v>35</v>
      </c>
      <c r="B19" s="12" t="s">
        <v>36</v>
      </c>
      <c r="C19" s="11" t="s">
        <v>37</v>
      </c>
      <c r="D19" s="13">
        <v>7.0000000000000007E-2</v>
      </c>
      <c r="E19" s="17">
        <v>8</v>
      </c>
      <c r="F19" s="17">
        <f t="shared" si="0"/>
        <v>64.56</v>
      </c>
      <c r="G19" s="17">
        <v>0.56000000000000005</v>
      </c>
      <c r="H19" s="17">
        <f t="shared" si="0"/>
        <v>4.5192000000000005</v>
      </c>
    </row>
    <row r="20" spans="1:8" customFormat="1" ht="15" x14ac:dyDescent="0.25">
      <c r="A20" s="11" t="s">
        <v>38</v>
      </c>
      <c r="B20" s="12" t="s">
        <v>39</v>
      </c>
      <c r="C20" s="11" t="s">
        <v>28</v>
      </c>
      <c r="D20" s="19">
        <v>4.8500000000000003E-4</v>
      </c>
      <c r="E20" s="17">
        <v>12430</v>
      </c>
      <c r="F20" s="17">
        <f t="shared" si="0"/>
        <v>100310.1</v>
      </c>
      <c r="G20" s="17">
        <v>6.03</v>
      </c>
      <c r="H20" s="17">
        <f t="shared" si="0"/>
        <v>48.662100000000002</v>
      </c>
    </row>
    <row r="21" spans="1:8" customFormat="1" ht="15" x14ac:dyDescent="0.25">
      <c r="A21" s="11" t="s">
        <v>40</v>
      </c>
      <c r="B21" s="12" t="s">
        <v>41</v>
      </c>
      <c r="C21" s="11" t="s">
        <v>28</v>
      </c>
      <c r="D21" s="15">
        <v>2.0000000000000002E-5</v>
      </c>
      <c r="E21" s="17">
        <v>37900</v>
      </c>
      <c r="F21" s="17">
        <f t="shared" si="0"/>
        <v>305853</v>
      </c>
      <c r="G21" s="17">
        <v>0.76</v>
      </c>
      <c r="H21" s="17">
        <f t="shared" si="0"/>
        <v>6.1332000000000004</v>
      </c>
    </row>
    <row r="22" spans="1:8" customFormat="1" ht="15" x14ac:dyDescent="0.25">
      <c r="A22" s="11" t="s">
        <v>42</v>
      </c>
      <c r="B22" s="12" t="s">
        <v>43</v>
      </c>
      <c r="C22" s="11" t="s">
        <v>28</v>
      </c>
      <c r="D22" s="16">
        <v>1E-4</v>
      </c>
      <c r="E22" s="17">
        <v>729.98</v>
      </c>
      <c r="F22" s="17">
        <f t="shared" si="0"/>
        <v>5890.9386000000004</v>
      </c>
      <c r="G22" s="17">
        <v>7.0000000000000007E-2</v>
      </c>
      <c r="H22" s="17">
        <f t="shared" si="0"/>
        <v>0.56490000000000007</v>
      </c>
    </row>
    <row r="23" spans="1:8" customFormat="1" ht="36" x14ac:dyDescent="0.25">
      <c r="A23" s="11" t="s">
        <v>44</v>
      </c>
      <c r="B23" s="12" t="s">
        <v>45</v>
      </c>
      <c r="C23" s="11" t="s">
        <v>20</v>
      </c>
      <c r="D23" s="15">
        <v>3.7399999999999998E-3</v>
      </c>
      <c r="E23" s="17">
        <v>50.24</v>
      </c>
      <c r="F23" s="17">
        <f t="shared" si="0"/>
        <v>405.43680000000001</v>
      </c>
      <c r="G23" s="17">
        <v>0.19</v>
      </c>
      <c r="H23" s="17">
        <f t="shared" si="0"/>
        <v>1.5333000000000001</v>
      </c>
    </row>
    <row r="24" spans="1:8" customFormat="1" ht="24" x14ac:dyDescent="0.25">
      <c r="A24" s="11" t="s">
        <v>46</v>
      </c>
      <c r="B24" s="12" t="s">
        <v>47</v>
      </c>
      <c r="C24" s="11" t="s">
        <v>28</v>
      </c>
      <c r="D24" s="18">
        <v>1.06476E-2</v>
      </c>
      <c r="E24" s="17">
        <v>7590</v>
      </c>
      <c r="F24" s="17">
        <f t="shared" si="0"/>
        <v>61251.3</v>
      </c>
      <c r="G24" s="17">
        <v>80.819999999999993</v>
      </c>
      <c r="H24" s="17">
        <f t="shared" si="0"/>
        <v>652.2174</v>
      </c>
    </row>
    <row r="25" spans="1:8" customFormat="1" ht="24" x14ac:dyDescent="0.25">
      <c r="A25" s="11" t="s">
        <v>48</v>
      </c>
      <c r="B25" s="12" t="s">
        <v>49</v>
      </c>
      <c r="C25" s="11" t="s">
        <v>28</v>
      </c>
      <c r="D25" s="15">
        <v>2.0000000000000002E-5</v>
      </c>
      <c r="E25" s="17">
        <v>14690</v>
      </c>
      <c r="F25" s="17">
        <f t="shared" si="0"/>
        <v>118548.3</v>
      </c>
      <c r="G25" s="17">
        <v>0.28999999999999998</v>
      </c>
      <c r="H25" s="17">
        <f t="shared" si="0"/>
        <v>2.3403</v>
      </c>
    </row>
    <row r="26" spans="1:8" customFormat="1" ht="24" x14ac:dyDescent="0.25">
      <c r="A26" s="11" t="s">
        <v>50</v>
      </c>
      <c r="B26" s="12" t="s">
        <v>51</v>
      </c>
      <c r="C26" s="11" t="s">
        <v>28</v>
      </c>
      <c r="D26" s="19">
        <v>6.0000000000000002E-6</v>
      </c>
      <c r="E26" s="17">
        <v>4455.2</v>
      </c>
      <c r="F26" s="17">
        <f t="shared" si="0"/>
        <v>35953.464</v>
      </c>
      <c r="G26" s="17">
        <v>0.03</v>
      </c>
      <c r="H26" s="17">
        <f t="shared" si="0"/>
        <v>0.24210000000000001</v>
      </c>
    </row>
    <row r="27" spans="1:8" customFormat="1" ht="15" x14ac:dyDescent="0.25">
      <c r="A27" s="11" t="s">
        <v>52</v>
      </c>
      <c r="B27" s="12" t="s">
        <v>53</v>
      </c>
      <c r="C27" s="11" t="s">
        <v>28</v>
      </c>
      <c r="D27" s="18">
        <v>1.1207999999999999E-3</v>
      </c>
      <c r="E27" s="17">
        <v>11000</v>
      </c>
      <c r="F27" s="17">
        <f t="shared" si="0"/>
        <v>88770</v>
      </c>
      <c r="G27" s="17">
        <v>12.33</v>
      </c>
      <c r="H27" s="17">
        <f t="shared" si="0"/>
        <v>99.503100000000003</v>
      </c>
    </row>
    <row r="28" spans="1:8" customFormat="1" ht="15" x14ac:dyDescent="0.25">
      <c r="A28" s="11" t="s">
        <v>54</v>
      </c>
      <c r="B28" s="12" t="s">
        <v>55</v>
      </c>
      <c r="C28" s="11" t="s">
        <v>28</v>
      </c>
      <c r="D28" s="19">
        <v>3.88E-4</v>
      </c>
      <c r="E28" s="17">
        <v>4920</v>
      </c>
      <c r="F28" s="17">
        <f t="shared" si="0"/>
        <v>39704.400000000001</v>
      </c>
      <c r="G28" s="17">
        <v>1.91</v>
      </c>
      <c r="H28" s="17">
        <f t="shared" si="0"/>
        <v>15.4137</v>
      </c>
    </row>
    <row r="29" spans="1:8" customFormat="1" ht="15" x14ac:dyDescent="0.25">
      <c r="A29" s="11" t="s">
        <v>56</v>
      </c>
      <c r="B29" s="12" t="s">
        <v>57</v>
      </c>
      <c r="C29" s="11" t="s">
        <v>12</v>
      </c>
      <c r="D29" s="19">
        <v>0.36052400000000001</v>
      </c>
      <c r="E29" s="17">
        <v>52.86</v>
      </c>
      <c r="F29" s="17">
        <f t="shared" si="0"/>
        <v>426.58019999999999</v>
      </c>
      <c r="G29" s="17">
        <v>19.059999999999999</v>
      </c>
      <c r="H29" s="17">
        <f t="shared" si="0"/>
        <v>153.8142</v>
      </c>
    </row>
    <row r="30" spans="1:8" customFormat="1" ht="24" x14ac:dyDescent="0.25">
      <c r="A30" s="11" t="s">
        <v>58</v>
      </c>
      <c r="B30" s="12" t="s">
        <v>59</v>
      </c>
      <c r="C30" s="11" t="s">
        <v>28</v>
      </c>
      <c r="D30" s="18">
        <v>5.2749999999999997E-4</v>
      </c>
      <c r="E30" s="17">
        <v>68050</v>
      </c>
      <c r="F30" s="17">
        <f t="shared" si="0"/>
        <v>549163.5</v>
      </c>
      <c r="G30" s="17">
        <v>35.9</v>
      </c>
      <c r="H30" s="17">
        <f t="shared" si="0"/>
        <v>289.71300000000002</v>
      </c>
    </row>
    <row r="31" spans="1:8" customFormat="1" ht="24" x14ac:dyDescent="0.25">
      <c r="A31" s="11" t="s">
        <v>60</v>
      </c>
      <c r="B31" s="12" t="s">
        <v>61</v>
      </c>
      <c r="C31" s="11" t="s">
        <v>15</v>
      </c>
      <c r="D31" s="16">
        <v>1E-4</v>
      </c>
      <c r="E31" s="17">
        <v>1700</v>
      </c>
      <c r="F31" s="17">
        <f t="shared" si="0"/>
        <v>13719</v>
      </c>
      <c r="G31" s="17">
        <v>0.17</v>
      </c>
      <c r="H31" s="17">
        <f t="shared" si="0"/>
        <v>1.3719000000000001</v>
      </c>
    </row>
    <row r="32" spans="1:8" customFormat="1" ht="15" x14ac:dyDescent="0.25">
      <c r="A32" s="11" t="s">
        <v>62</v>
      </c>
      <c r="B32" s="12" t="s">
        <v>63</v>
      </c>
      <c r="C32" s="11" t="s">
        <v>12</v>
      </c>
      <c r="D32" s="16">
        <v>16.998799999999999</v>
      </c>
      <c r="E32" s="17">
        <v>45</v>
      </c>
      <c r="F32" s="17">
        <f t="shared" si="0"/>
        <v>363.15000000000003</v>
      </c>
      <c r="G32" s="17">
        <v>764.95</v>
      </c>
      <c r="H32" s="17">
        <f t="shared" si="0"/>
        <v>6173.1465000000007</v>
      </c>
    </row>
    <row r="33" spans="1:14" customFormat="1" ht="15" x14ac:dyDescent="0.25">
      <c r="A33" s="11" t="s">
        <v>64</v>
      </c>
      <c r="B33" s="12" t="s">
        <v>65</v>
      </c>
      <c r="C33" s="11" t="s">
        <v>28</v>
      </c>
      <c r="D33" s="19">
        <v>6.2000000000000003E-5</v>
      </c>
      <c r="E33" s="17">
        <v>15620</v>
      </c>
      <c r="F33" s="17">
        <f t="shared" si="0"/>
        <v>126053.40000000001</v>
      </c>
      <c r="G33" s="17">
        <v>0.97</v>
      </c>
      <c r="H33" s="17">
        <f t="shared" si="0"/>
        <v>7.8278999999999996</v>
      </c>
    </row>
    <row r="34" spans="1:14" customFormat="1" ht="15" x14ac:dyDescent="0.25">
      <c r="A34" s="11" t="s">
        <v>66</v>
      </c>
      <c r="B34" s="12" t="s">
        <v>67</v>
      </c>
      <c r="C34" s="11" t="s">
        <v>28</v>
      </c>
      <c r="D34" s="18">
        <v>5.8080000000000002E-4</v>
      </c>
      <c r="E34" s="17">
        <v>7826.9</v>
      </c>
      <c r="F34" s="17">
        <f t="shared" si="0"/>
        <v>63163.082999999999</v>
      </c>
      <c r="G34" s="17">
        <v>4.55</v>
      </c>
      <c r="H34" s="17">
        <f t="shared" si="0"/>
        <v>36.718499999999999</v>
      </c>
    </row>
    <row r="35" spans="1:14" customFormat="1" ht="15" x14ac:dyDescent="0.25">
      <c r="A35" s="11" t="s">
        <v>68</v>
      </c>
      <c r="B35" s="12" t="s">
        <v>69</v>
      </c>
      <c r="C35" s="11" t="s">
        <v>12</v>
      </c>
      <c r="D35" s="13">
        <v>0.12</v>
      </c>
      <c r="E35" s="17">
        <v>9.42</v>
      </c>
      <c r="F35" s="17">
        <f t="shared" si="0"/>
        <v>76.019400000000005</v>
      </c>
      <c r="G35" s="17">
        <v>1.1299999999999999</v>
      </c>
      <c r="H35" s="17">
        <f t="shared" si="0"/>
        <v>9.1190999999999995</v>
      </c>
    </row>
    <row r="36" spans="1:14" customFormat="1" ht="24" x14ac:dyDescent="0.25">
      <c r="A36" s="11" t="s">
        <v>70</v>
      </c>
      <c r="B36" s="12" t="s">
        <v>71</v>
      </c>
      <c r="C36" s="11" t="s">
        <v>72</v>
      </c>
      <c r="D36" s="16">
        <v>4.0106999999999999</v>
      </c>
      <c r="E36" s="17">
        <v>1</v>
      </c>
      <c r="F36" s="17">
        <f t="shared" si="0"/>
        <v>8.07</v>
      </c>
      <c r="G36" s="17">
        <v>4.01</v>
      </c>
      <c r="H36" s="17">
        <f t="shared" si="0"/>
        <v>32.360700000000001</v>
      </c>
    </row>
    <row r="37" spans="1:14" customFormat="1" ht="36" x14ac:dyDescent="0.25">
      <c r="A37" s="11" t="s">
        <v>73</v>
      </c>
      <c r="B37" s="12" t="s">
        <v>74</v>
      </c>
      <c r="C37" s="11" t="s">
        <v>75</v>
      </c>
      <c r="D37" s="20">
        <v>71.5</v>
      </c>
      <c r="E37" s="17">
        <v>80.52</v>
      </c>
      <c r="F37" s="17">
        <f t="shared" si="0"/>
        <v>649.79639999999995</v>
      </c>
      <c r="G37" s="17">
        <v>5757.18</v>
      </c>
      <c r="H37" s="17">
        <f t="shared" si="0"/>
        <v>46460.442600000002</v>
      </c>
    </row>
    <row r="38" spans="1:14" customFormat="1" ht="24" x14ac:dyDescent="0.25">
      <c r="A38" s="11" t="s">
        <v>76</v>
      </c>
      <c r="B38" s="12" t="s">
        <v>77</v>
      </c>
      <c r="C38" s="11" t="s">
        <v>75</v>
      </c>
      <c r="D38" s="21">
        <v>2</v>
      </c>
      <c r="E38" s="17">
        <v>190.61</v>
      </c>
      <c r="F38" s="17">
        <f t="shared" si="0"/>
        <v>1538.2227000000003</v>
      </c>
      <c r="G38" s="17">
        <v>381.22</v>
      </c>
      <c r="H38" s="17">
        <f t="shared" si="0"/>
        <v>3076.4454000000005</v>
      </c>
    </row>
    <row r="39" spans="1:14" customFormat="1" ht="24" x14ac:dyDescent="0.25">
      <c r="A39" s="11" t="s">
        <v>78</v>
      </c>
      <c r="B39" s="12" t="s">
        <v>79</v>
      </c>
      <c r="C39" s="11" t="s">
        <v>80</v>
      </c>
      <c r="D39" s="20">
        <v>0.2</v>
      </c>
      <c r="E39" s="17">
        <v>88</v>
      </c>
      <c r="F39" s="17">
        <f t="shared" si="0"/>
        <v>710.16000000000008</v>
      </c>
      <c r="G39" s="17">
        <v>17.600000000000001</v>
      </c>
      <c r="H39" s="17">
        <f t="shared" si="0"/>
        <v>142.03200000000001</v>
      </c>
    </row>
    <row r="40" spans="1:14" customFormat="1" ht="36" x14ac:dyDescent="0.25">
      <c r="A40" s="11" t="s">
        <v>81</v>
      </c>
      <c r="B40" s="12" t="s">
        <v>82</v>
      </c>
      <c r="C40" s="11" t="s">
        <v>83</v>
      </c>
      <c r="D40" s="20">
        <v>76.5</v>
      </c>
      <c r="E40" s="17">
        <v>119.27</v>
      </c>
      <c r="F40" s="17">
        <f t="shared" si="0"/>
        <v>962.50890000000004</v>
      </c>
      <c r="G40" s="17">
        <v>9124.16</v>
      </c>
      <c r="H40" s="17">
        <f t="shared" si="0"/>
        <v>73631.9712</v>
      </c>
    </row>
    <row r="41" spans="1:14" customFormat="1" ht="24" x14ac:dyDescent="0.25">
      <c r="A41" s="11" t="s">
        <v>84</v>
      </c>
      <c r="B41" s="12" t="s">
        <v>85</v>
      </c>
      <c r="C41" s="11" t="s">
        <v>86</v>
      </c>
      <c r="D41" s="15">
        <v>6.9360000000000005E-2</v>
      </c>
      <c r="E41" s="17">
        <v>6920.41</v>
      </c>
      <c r="F41" s="17">
        <f t="shared" si="0"/>
        <v>55847.708700000003</v>
      </c>
      <c r="G41" s="17">
        <v>480</v>
      </c>
      <c r="H41" s="17">
        <f t="shared" si="0"/>
        <v>3873.6000000000004</v>
      </c>
    </row>
    <row r="42" spans="1:14" customFormat="1" ht="36" x14ac:dyDescent="0.25">
      <c r="A42" s="11" t="s">
        <v>87</v>
      </c>
      <c r="B42" s="12" t="s">
        <v>88</v>
      </c>
      <c r="C42" s="11" t="s">
        <v>83</v>
      </c>
      <c r="D42" s="21">
        <v>4</v>
      </c>
      <c r="E42" s="17">
        <v>3.47</v>
      </c>
      <c r="F42" s="17">
        <f t="shared" si="0"/>
        <v>28.002900000000004</v>
      </c>
      <c r="G42" s="17">
        <v>13.88</v>
      </c>
      <c r="H42" s="17">
        <f t="shared" si="0"/>
        <v>112.01160000000002</v>
      </c>
    </row>
    <row r="43" spans="1:14" customFormat="1" ht="15" x14ac:dyDescent="0.25">
      <c r="A43" s="22"/>
      <c r="B43" s="23" t="s">
        <v>89</v>
      </c>
      <c r="C43" s="22"/>
      <c r="D43" s="24"/>
      <c r="E43" s="25"/>
      <c r="F43" s="25"/>
      <c r="G43" s="26">
        <v>16730.48</v>
      </c>
      <c r="H43" s="26">
        <f>SUM(H9:H42)</f>
        <v>135014.9736</v>
      </c>
    </row>
    <row r="46" spans="1:14" ht="11.25" customHeight="1" x14ac:dyDescent="0.2">
      <c r="A46" s="42"/>
      <c r="B46" s="48" t="s">
        <v>92</v>
      </c>
      <c r="C46" s="48"/>
      <c r="D46" s="40"/>
      <c r="E46" s="40"/>
      <c r="F46" s="41"/>
      <c r="G46" s="41"/>
      <c r="H46" s="36"/>
      <c r="I46" s="36"/>
      <c r="J46" s="36"/>
      <c r="K46" s="36"/>
      <c r="L46" s="36"/>
      <c r="M46" s="36"/>
      <c r="N46" s="36"/>
    </row>
    <row r="47" spans="1:14" ht="11.25" customHeight="1" x14ac:dyDescent="0.2">
      <c r="A47" s="42"/>
      <c r="B47" s="47" t="s">
        <v>93</v>
      </c>
      <c r="C47" s="47"/>
      <c r="D47" s="47"/>
      <c r="E47" s="47"/>
      <c r="F47" s="41"/>
      <c r="G47" s="41"/>
      <c r="H47" s="36"/>
      <c r="I47" s="36"/>
      <c r="J47" s="36"/>
      <c r="K47" s="36"/>
      <c r="L47" s="36"/>
      <c r="M47" s="36"/>
      <c r="N47" s="36"/>
    </row>
    <row r="48" spans="1:14" ht="11.25" customHeight="1" x14ac:dyDescent="0.2">
      <c r="A48" s="42"/>
      <c r="B48" s="47"/>
      <c r="C48" s="47"/>
      <c r="D48" s="47"/>
      <c r="E48" s="43"/>
      <c r="F48" s="44"/>
      <c r="G48" s="44"/>
      <c r="H48" s="36"/>
      <c r="I48" s="36"/>
      <c r="J48" s="36"/>
      <c r="K48" s="36"/>
      <c r="L48" s="36"/>
      <c r="M48" s="36"/>
      <c r="N48" s="36"/>
    </row>
    <row r="49" spans="1:39" ht="11.25" customHeight="1" x14ac:dyDescent="0.2">
      <c r="A49" s="42"/>
      <c r="B49" s="46"/>
      <c r="C49" s="42"/>
      <c r="D49" s="43"/>
      <c r="E49" s="43"/>
      <c r="F49" s="44"/>
      <c r="G49" s="44"/>
      <c r="H49" s="36"/>
      <c r="I49" s="36"/>
      <c r="J49" s="36"/>
      <c r="K49" s="36"/>
      <c r="L49" s="36"/>
      <c r="M49" s="36"/>
      <c r="N49" s="36"/>
    </row>
    <row r="50" spans="1:39" ht="11.25" customHeight="1" x14ac:dyDescent="0.2">
      <c r="A50" s="38"/>
      <c r="B50" s="39"/>
      <c r="C50" s="38"/>
      <c r="D50" s="40"/>
      <c r="E50" s="40"/>
      <c r="F50" s="41"/>
      <c r="G50" s="41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</row>
    <row r="51" spans="1:39" ht="11.25" customHeight="1" x14ac:dyDescent="0.2">
      <c r="A51" s="37"/>
      <c r="B51" s="45" t="s">
        <v>94</v>
      </c>
      <c r="C51" s="38"/>
      <c r="D51" s="40"/>
      <c r="E51" s="40"/>
      <c r="F51" s="41"/>
      <c r="G51" s="41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</row>
  </sheetData>
  <mergeCells count="11">
    <mergeCell ref="A2:H2"/>
    <mergeCell ref="B48:D48"/>
    <mergeCell ref="B46:C46"/>
    <mergeCell ref="B47:E47"/>
    <mergeCell ref="A8:H8"/>
    <mergeCell ref="G4:H4"/>
    <mergeCell ref="A4:A6"/>
    <mergeCell ref="B4:B6"/>
    <mergeCell ref="C4:C6"/>
    <mergeCell ref="D4:D6"/>
    <mergeCell ref="E4:F4"/>
  </mergeCells>
  <printOptions horizontalCentered="1"/>
  <pageMargins left="0.31496062992125984" right="0.31496062992125984" top="0.78740157480314965" bottom="0.31496062992125984" header="0.19685039370078741" footer="0.19685039370078741"/>
  <pageSetup paperSize="9" scale="67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Ресурсная ведомость СКС-2023-С-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2023-12-04T10:21:21Z</cp:lastPrinted>
  <dcterms:created xsi:type="dcterms:W3CDTF">2020-09-30T08:50:27Z</dcterms:created>
  <dcterms:modified xsi:type="dcterms:W3CDTF">2023-12-04T10:21:52Z</dcterms:modified>
</cp:coreProperties>
</file>